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<sst xmlns="http://schemas.openxmlformats.org/spreadsheetml/2006/main" count="133" uniqueCount="91">
  <si>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</si>
  <si>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</si>
  <si>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</si>
  <si>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</si>
  <si>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</si>
  <si>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</si>
  <si>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</si>
  <si>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</si>
  <si>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</si>
  <si>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</si>
  <si>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</si>
  <si>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</si>
  <si>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</si>
  <si>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</si>
  <si>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</si>
  <si>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</si>
  <si>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</si>
  <si>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</si>
  <si>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</si>
  <si>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</si>
  <si>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</si>
  <si>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</si>
  <si>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</si>
  <si>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</si>
  <si>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</si>
  <si>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</si>
  <si>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</si>
  <si>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</si>
  <si>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</si>
  <si>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</si>
  <si>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</si>
  <si>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</si>
  <si>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</si>
  <si>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</si>
  <si>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</si>
  <si>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</si>
  <si>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</si>
  <si>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</si>
  <si>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</si>
  <si>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</si>
  <si>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</si>
  <si>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</si>
  <si>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</si>
  <si>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</si>
  <si>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</si>
  <si>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</si>
  <si>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</si>
  <si>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</si>
  <si>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</si>
  <si>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</si>
  <si>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</si>
  <si>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</si>
  <si>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</si>
  <si>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</si>
  <si>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</si>
  <si>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</si>
  <si>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</si>
  <si>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</si>
  <si>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</si>
  <si>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</si>
  <si>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</si>
  <si>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</si>
  <si>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</si>
  <si>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</si>
  <si>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</si>
  <si>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</si>
  <si>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</si>
  <si>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</si>
  <si>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</si>
  <si>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</si>
  <si>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</si>
  <si>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</si>
  <si>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</si>
  <si>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</si>
  <si>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</si>
  <si>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</si>
  <si>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</si>
  <si>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</si>
  <si>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</si>
  <si>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</si>
  <si>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</si>
  <si>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</si>
  <si>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</si>
  <si>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</si>
  <si>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</si>
  <si>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</si>
  <si>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</si>
  <si>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</si>
  <si>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</si>
  <si>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</si>
  <si>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AKCJI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</si>
</sst>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" sqref="A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40</v>
      </c>
    </row>
    <row r="2" ht="15">
      <c r="A2" s="21" t="s">
        <v>89</v>
      </c>
    </row>
    <row r="3" ht="15">
      <c r="A3" s="21" t="s">
        <v>39</v>
      </c>
    </row>
    <row r="4" ht="15">
      <c r="A4" s="21"/>
    </row>
    <row r="5" ht="15">
      <c r="A5" s="21" t="s">
        <v>90</v>
      </c>
    </row>
    <row r="7" ht="12.75">
      <c r="A7" t="s">
        <v>41</v>
      </c>
    </row>
    <row r="8" spans="1:4" s="2" customFormat="1" ht="39">
      <c r="A8" s="37" t="s">
        <v>0</v>
      </c>
      <c r="B8" s="37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4">
        <f>SUM(C10:C13)</f>
        <v>294449.45</v>
      </c>
      <c r="D9" s="14">
        <f>SUM(D10:D13)</f>
        <v>252085.03</v>
      </c>
    </row>
    <row r="10" spans="1:4" ht="12.75">
      <c r="A10" s="1" t="s">
        <v>2</v>
      </c>
      <c r="B10" s="7" t="s">
        <v>9</v>
      </c>
      <c r="C10" s="10">
        <v>294449.45</v>
      </c>
      <c r="D10" s="10">
        <v>252085.03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f>SUM(C17:C19)</f>
        <v>0</v>
      </c>
      <c r="D16" s="14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f>C9-C16</f>
        <v>294449.45</v>
      </c>
      <c r="D20" s="14">
        <f>D9-D16</f>
        <v>252085.03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8" sqref="G18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5" t="s">
        <v>49</v>
      </c>
      <c r="D8" s="25" t="s">
        <v>50</v>
      </c>
    </row>
    <row r="9" spans="1:6" s="6" customFormat="1" ht="12.75">
      <c r="A9" s="3" t="s">
        <v>14</v>
      </c>
      <c r="B9" s="11" t="s">
        <v>51</v>
      </c>
      <c r="C9" s="5">
        <v>304510.98</v>
      </c>
      <c r="D9" s="5">
        <f>C24</f>
        <v>294449.45</v>
      </c>
      <c r="F9" s="34"/>
    </row>
    <row r="10" spans="1:6" s="6" customFormat="1" ht="12.75">
      <c r="A10" s="3" t="s">
        <v>15</v>
      </c>
      <c r="B10" s="11" t="s">
        <v>21</v>
      </c>
      <c r="C10" s="5">
        <f>C11-C15</f>
        <v>-52134.64458791989</v>
      </c>
      <c r="D10" s="5">
        <f>D11-D15</f>
        <v>9358.113391105988</v>
      </c>
      <c r="F10" s="34"/>
    </row>
    <row r="11" spans="1:6" s="6" customFormat="1" ht="12.75">
      <c r="A11" s="3" t="s">
        <v>1</v>
      </c>
      <c r="B11" s="11" t="s">
        <v>22</v>
      </c>
      <c r="C11" s="5">
        <f>SUM(C12:C14)</f>
        <v>30774.235412080117</v>
      </c>
      <c r="D11" s="5">
        <f>SUM(D12:D14)</f>
        <v>37875.21339110599</v>
      </c>
      <c r="F11" s="34"/>
    </row>
    <row r="12" spans="1:6" ht="12.75">
      <c r="A12" s="1" t="s">
        <v>2</v>
      </c>
      <c r="B12" s="12" t="s">
        <v>23</v>
      </c>
      <c r="C12" s="8">
        <v>28012.89</v>
      </c>
      <c r="D12" s="8">
        <v>25773.85</v>
      </c>
      <c r="F12" s="35"/>
    </row>
    <row r="13" spans="1:6" ht="12.75">
      <c r="A13" s="1" t="s">
        <v>3</v>
      </c>
      <c r="B13" s="12" t="s">
        <v>52</v>
      </c>
      <c r="C13" s="8"/>
      <c r="D13" s="8"/>
      <c r="F13" s="35"/>
    </row>
    <row r="14" spans="1:6" ht="12.75">
      <c r="A14" s="1" t="s">
        <v>4</v>
      </c>
      <c r="B14" s="12" t="s">
        <v>24</v>
      </c>
      <c r="C14" s="33">
        <v>2761.345412080118</v>
      </c>
      <c r="D14" s="8">
        <v>12101.363391105988</v>
      </c>
      <c r="F14" s="35"/>
    </row>
    <row r="15" spans="1:6" s="6" customFormat="1" ht="12.75">
      <c r="A15" s="3" t="s">
        <v>6</v>
      </c>
      <c r="B15" s="11" t="s">
        <v>25</v>
      </c>
      <c r="C15" s="5">
        <f>SUM(C16:C22)</f>
        <v>82908.88</v>
      </c>
      <c r="D15" s="5">
        <f>SUM(D16:D22)</f>
        <v>28517.1</v>
      </c>
      <c r="F15" s="34"/>
    </row>
    <row r="16" spans="1:6" ht="12.75">
      <c r="A16" s="1" t="s">
        <v>2</v>
      </c>
      <c r="B16" s="12" t="s">
        <v>26</v>
      </c>
      <c r="C16" s="8">
        <v>74121.92</v>
      </c>
      <c r="D16" s="8">
        <v>19640.879999999997</v>
      </c>
      <c r="F16" s="35"/>
    </row>
    <row r="17" spans="1:6" ht="12.75">
      <c r="A17" s="1" t="s">
        <v>3</v>
      </c>
      <c r="B17" s="12" t="s">
        <v>27</v>
      </c>
      <c r="C17" s="8"/>
      <c r="D17" s="8"/>
      <c r="F17" s="35"/>
    </row>
    <row r="18" spans="1:6" ht="12.75">
      <c r="A18" s="1" t="s">
        <v>4</v>
      </c>
      <c r="B18" s="12" t="s">
        <v>53</v>
      </c>
      <c r="C18" s="8">
        <v>8786.96</v>
      </c>
      <c r="D18" s="8">
        <v>8876.220000000001</v>
      </c>
      <c r="F18" s="35"/>
    </row>
    <row r="19" spans="1:6" ht="12.75">
      <c r="A19" s="1" t="s">
        <v>5</v>
      </c>
      <c r="B19" s="12" t="s">
        <v>28</v>
      </c>
      <c r="C19" s="8"/>
      <c r="D19" s="8"/>
      <c r="F19" s="35"/>
    </row>
    <row r="20" spans="1:6" ht="12.75">
      <c r="A20" s="1" t="s">
        <v>16</v>
      </c>
      <c r="B20" s="12" t="s">
        <v>29</v>
      </c>
      <c r="C20" s="8"/>
      <c r="D20" s="8"/>
      <c r="F20" s="35"/>
    </row>
    <row r="21" spans="1:6" ht="12.75">
      <c r="A21" s="1" t="s">
        <v>17</v>
      </c>
      <c r="B21" s="12" t="s">
        <v>32</v>
      </c>
      <c r="C21" s="8"/>
      <c r="D21" s="8"/>
      <c r="F21" s="35"/>
    </row>
    <row r="22" spans="1:6" ht="12.75">
      <c r="A22" s="1" t="s">
        <v>18</v>
      </c>
      <c r="B22" s="12" t="s">
        <v>30</v>
      </c>
      <c r="C22" s="8"/>
      <c r="D22" s="8"/>
      <c r="F22" s="35"/>
    </row>
    <row r="23" spans="1:6" s="6" customFormat="1" ht="12.75">
      <c r="A23" s="3" t="s">
        <v>19</v>
      </c>
      <c r="B23" s="11" t="s">
        <v>54</v>
      </c>
      <c r="C23" s="5">
        <v>42073.11458791988</v>
      </c>
      <c r="D23" s="5">
        <v>-51722.533391106</v>
      </c>
      <c r="E23" s="13"/>
      <c r="F23" s="36"/>
    </row>
    <row r="24" spans="1:6" s="6" customFormat="1" ht="12.75">
      <c r="A24" s="3" t="s">
        <v>20</v>
      </c>
      <c r="B24" s="11" t="s">
        <v>31</v>
      </c>
      <c r="C24" s="5">
        <f>C9+C10+C23</f>
        <v>294449.45</v>
      </c>
      <c r="D24" s="5">
        <f>D9+D10+D23</f>
        <v>252085.02999999997</v>
      </c>
      <c r="E24" s="13"/>
      <c r="F24" s="34"/>
    </row>
    <row r="25" spans="3:4" ht="12.75">
      <c r="C25" s="22"/>
      <c r="D25" s="14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4" sqref="G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3">
        <v>13025.815799999998</v>
      </c>
      <c r="D10" s="23">
        <f>C11</f>
        <v>10860.645099999998</v>
      </c>
    </row>
    <row r="11" spans="1:4" ht="12.75">
      <c r="A11" s="1" t="s">
        <v>3</v>
      </c>
      <c r="B11" s="7" t="s">
        <v>59</v>
      </c>
      <c r="C11" s="23">
        <v>10860.645099999998</v>
      </c>
      <c r="D11" s="23">
        <v>11075.646499999997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58</v>
      </c>
      <c r="C13" s="23">
        <v>23.3775</v>
      </c>
      <c r="D13" s="23">
        <f>C16</f>
        <v>27.1116</v>
      </c>
    </row>
    <row r="14" spans="1:4" ht="12.75">
      <c r="A14" s="1" t="s">
        <v>3</v>
      </c>
      <c r="B14" s="7" t="s">
        <v>60</v>
      </c>
      <c r="C14" s="23">
        <v>21.9469</v>
      </c>
      <c r="D14" s="23">
        <v>22.7603</v>
      </c>
    </row>
    <row r="15" spans="1:4" ht="12.75">
      <c r="A15" s="1" t="s">
        <v>4</v>
      </c>
      <c r="B15" s="7" t="s">
        <v>61</v>
      </c>
      <c r="C15" s="23">
        <v>27.3712</v>
      </c>
      <c r="D15" s="23">
        <v>28.2657</v>
      </c>
    </row>
    <row r="16" spans="1:4" ht="12.75">
      <c r="A16" s="1" t="s">
        <v>5</v>
      </c>
      <c r="B16" s="7" t="s">
        <v>59</v>
      </c>
      <c r="C16" s="23">
        <v>27.1116</v>
      </c>
      <c r="D16" s="23">
        <v>22.7603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2011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88</v>
      </c>
    </row>
    <row r="8" spans="1:4" s="16" customFormat="1" ht="12.75">
      <c r="A8" s="38"/>
      <c r="B8" s="38"/>
      <c r="C8" s="17" t="s">
        <v>38</v>
      </c>
      <c r="D8" s="17" t="s">
        <v>56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7" t="s">
        <v>1</v>
      </c>
      <c r="B10" s="28" t="s">
        <v>62</v>
      </c>
      <c r="C10" s="14">
        <f>SUM(C11:C22)</f>
        <v>252085.03</v>
      </c>
      <c r="D10" s="18">
        <f>C10/C$27</f>
        <v>1</v>
      </c>
    </row>
    <row r="11" spans="1:4" ht="26.25">
      <c r="A11" s="29" t="s">
        <v>2</v>
      </c>
      <c r="B11" s="26" t="s">
        <v>63</v>
      </c>
      <c r="D11" s="18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8">
        <f t="shared" si="0"/>
        <v>0</v>
      </c>
    </row>
    <row r="13" spans="1:4" ht="12.75">
      <c r="A13" s="29" t="s">
        <v>4</v>
      </c>
      <c r="B13" s="26" t="s">
        <v>65</v>
      </c>
      <c r="D13" s="18">
        <f t="shared" si="0"/>
        <v>0</v>
      </c>
    </row>
    <row r="14" spans="1:4" ht="12.75">
      <c r="A14" s="29" t="s">
        <v>5</v>
      </c>
      <c r="B14" s="26" t="s">
        <v>66</v>
      </c>
      <c r="D14" s="18">
        <f t="shared" si="0"/>
        <v>0</v>
      </c>
    </row>
    <row r="15" spans="1:4" ht="12.75">
      <c r="A15" s="29" t="s">
        <v>67</v>
      </c>
      <c r="B15" s="26" t="s">
        <v>68</v>
      </c>
      <c r="D15" s="18">
        <f t="shared" si="0"/>
        <v>0</v>
      </c>
    </row>
    <row r="16" spans="1:4" ht="12.75">
      <c r="A16" s="29" t="s">
        <v>69</v>
      </c>
      <c r="B16" s="26" t="s">
        <v>70</v>
      </c>
      <c r="C16" s="20">
        <v>252085.03</v>
      </c>
      <c r="D16" s="18">
        <f t="shared" si="0"/>
        <v>1</v>
      </c>
    </row>
    <row r="17" spans="1:4" ht="26.25">
      <c r="A17" s="29" t="s">
        <v>16</v>
      </c>
      <c r="B17" s="26" t="s">
        <v>71</v>
      </c>
      <c r="D17" s="18">
        <f t="shared" si="0"/>
        <v>0</v>
      </c>
    </row>
    <row r="18" spans="1:4" ht="12.75">
      <c r="A18" s="29" t="s">
        <v>17</v>
      </c>
      <c r="B18" s="26" t="s">
        <v>72</v>
      </c>
      <c r="D18" s="18">
        <f t="shared" si="0"/>
        <v>0</v>
      </c>
    </row>
    <row r="19" spans="1:4" ht="12.75">
      <c r="A19" s="29" t="s">
        <v>18</v>
      </c>
      <c r="B19" s="26" t="s">
        <v>73</v>
      </c>
      <c r="D19" s="18">
        <f t="shared" si="0"/>
        <v>0</v>
      </c>
    </row>
    <row r="20" spans="1:4" ht="12.75">
      <c r="A20" s="29" t="s">
        <v>74</v>
      </c>
      <c r="B20" s="26" t="s">
        <v>75</v>
      </c>
      <c r="D20" s="18">
        <f t="shared" si="0"/>
        <v>0</v>
      </c>
    </row>
    <row r="21" spans="1:4" ht="12.75">
      <c r="A21" s="29" t="s">
        <v>76</v>
      </c>
      <c r="B21" s="26" t="s">
        <v>77</v>
      </c>
      <c r="D21" s="18">
        <f t="shared" si="0"/>
        <v>0</v>
      </c>
    </row>
    <row r="22" spans="1:4" ht="12.75">
      <c r="A22" s="29" t="s">
        <v>78</v>
      </c>
      <c r="B22" s="26" t="s">
        <v>79</v>
      </c>
      <c r="D22" s="18">
        <f t="shared" si="0"/>
        <v>0</v>
      </c>
    </row>
    <row r="23" spans="1:4" ht="26.25">
      <c r="A23" s="30" t="s">
        <v>6</v>
      </c>
      <c r="B23" s="31" t="s">
        <v>80</v>
      </c>
      <c r="D23" s="18">
        <f t="shared" si="0"/>
        <v>0</v>
      </c>
    </row>
    <row r="24" spans="1:4" ht="12.75">
      <c r="A24" s="30" t="s">
        <v>7</v>
      </c>
      <c r="B24" s="31" t="s">
        <v>10</v>
      </c>
      <c r="D24" s="18">
        <f t="shared" si="0"/>
        <v>0</v>
      </c>
    </row>
    <row r="25" spans="1:4" ht="12.75">
      <c r="A25" s="30" t="s">
        <v>81</v>
      </c>
      <c r="B25" s="31" t="s">
        <v>43</v>
      </c>
      <c r="D25" s="18">
        <f t="shared" si="0"/>
        <v>0</v>
      </c>
    </row>
    <row r="26" spans="1:4" ht="12.75">
      <c r="A26" s="32" t="s">
        <v>82</v>
      </c>
      <c r="B26" s="31" t="s">
        <v>11</v>
      </c>
      <c r="C26" s="20">
        <f>'I. Aktywa netto funduszu'!D16</f>
        <v>0</v>
      </c>
      <c r="D26" s="18">
        <f t="shared" si="0"/>
        <v>0</v>
      </c>
    </row>
    <row r="27" spans="1:4" ht="12.75">
      <c r="A27" s="32" t="s">
        <v>83</v>
      </c>
      <c r="B27" s="31" t="s">
        <v>84</v>
      </c>
      <c r="C27" s="20">
        <f>'I. Aktywa netto funduszu'!D20</f>
        <v>252085.03</v>
      </c>
      <c r="D27" s="18">
        <f t="shared" si="0"/>
        <v>1</v>
      </c>
    </row>
    <row r="28" spans="1:4" ht="12.75">
      <c r="A28" s="16" t="s">
        <v>2</v>
      </c>
      <c r="B28" s="26" t="s">
        <v>85</v>
      </c>
      <c r="D28" s="18">
        <f t="shared" si="0"/>
        <v>0</v>
      </c>
    </row>
    <row r="29" spans="1:4" ht="12.75">
      <c r="A29" s="16" t="s">
        <v>3</v>
      </c>
      <c r="B29" s="26" t="s">
        <v>86</v>
      </c>
      <c r="D29" s="18">
        <f t="shared" si="0"/>
        <v>0</v>
      </c>
    </row>
    <row r="30" spans="1:4" ht="12.75">
      <c r="A30" s="16" t="s">
        <v>4</v>
      </c>
      <c r="B30" s="26" t="s">
        <v>87</v>
      </c>
      <c r="D30" s="18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2019-11-21T12:18:29Z</dcterms:created>
  <dcterms:modified xsi:type="dcterms:W3CDTF">2019-11-21T12:18:34Z</dcterms:modified>
  <cp:category/>
  <cp:version/>
  <cp:contentType/>
  <cp:contentStatus/>
</cp:coreProperties>
</file>