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<sst xmlns="http://schemas.openxmlformats.org/spreadsheetml/2006/main" count="252" uniqueCount="174">
  <si>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</si>
  <si>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</si>
  <si>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</si>
  <si>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</si>
  <si>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</si>
  <si>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</si>
  <si>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</si>
  <si>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</si>
  <si>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</si>
  <si>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</si>
  <si>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</si>
  <si>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</si>
  <si>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</si>
  <si>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</si>
  <si>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</si>
  <si>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</si>
  <si>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</si>
  <si>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</si>
  <si>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</si>
  <si>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</si>
  <si>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</si>
  <si>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</si>
  <si>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</si>
  <si>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</si>
  <si>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</si>
  <si>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</si>
  <si>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</si>
  <si>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</si>
  <si>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</si>
  <si>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</si>
  <si>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</si>
  <si>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</si>
  <si>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</si>
  <si>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</si>
  <si>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</si>
  <si>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</si>
  <si>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</si>
  <si>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</si>
  <si>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</si>
  <si>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</si>
  <si>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</si>
  <si>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</si>
  <si>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</si>
  <si>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</si>
  <si>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</si>
  <si>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</si>
  <si>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</si>
  <si>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</si>
  <si>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</si>
  <si>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</si>
  <si>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</si>
  <si>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</si>
  <si>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</si>
  <si>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</si>
  <si>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</si>
  <si>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</si>
  <si>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</si>
  <si>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</si>
  <si>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</si>
  <si>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</si>
  <si>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</si>
  <si>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</si>
  <si>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</si>
  <si>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</si>
  <si>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</si>
  <si>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</si>
  <si>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</si>
  <si>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</si>
  <si>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</si>
  <si>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</si>
  <si>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</si>
  <si>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</si>
  <si>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</si>
  <si>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</si>
  <si>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</si>
  <si>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</si>
  <si>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</si>
  <si>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</si>
  <si>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</si>
  <si>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</si>
  <si>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</si>
  <si>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</si>
  <si>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</si>
  <si>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</si>
  <si>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</si>
  <si>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</si>
  <si>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</si>
  <si>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</si>
  <si>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</si>
  <si>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</si>
  <si>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</si>
  <si>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</si>
  <si>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</si>
  <si>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</si>
  <si>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</si>
  <si>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</si>
  <si>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</si>
  <si>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</si>
  <si>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</si>
  <si>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</si>
  <si>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</si>
  <si>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</si>
  <si>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</si>
  <si>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</si>
  <si>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</si>
  <si>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</si>
  <si>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</si>
  <si>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</si>
  <si>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</si>
  <si>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</si>
  <si>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</si>
  <si>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</si>
  <si>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</si>
  <si>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</si>
  <si>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</si>
  <si>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</si>
  <si>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</si>
  <si>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</si>
  <si>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</si>
  <si>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</si>
  <si>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</si>
  <si>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</si>
  <si>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</si>
  <si>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</si>
  <si>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</si>
  <si>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</si>
  <si>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</si>
  <si>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</si>
  <si>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</si>
  <si>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</si>
  <si>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</si>
  <si>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</si>
  <si>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</si>
  <si>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</si>
  <si>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</si>
  <si>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</si>
  <si>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</si>
  <si>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</si>
  <si>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</si>
  <si>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</si>
  <si>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</si>
  <si>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</si>
  <si>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</si>
  <si>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</si>
  <si>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</si>
  <si>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</si>
  <si>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</si>
  <si>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</si>
  <si>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</si>
  <si>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</si>
  <si>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</si>
  <si>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</si>
  <si>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</si>
  <si>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</si>
  <si>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</si>
  <si>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</si>
  <si>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</si>
  <si>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</si>
  <si>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</si>
  <si>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</si>
  <si>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</si>
  <si>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</si>
  <si>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</si>
  <si>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</si>
  <si>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</si>
  <si>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</si>
  <si>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</si>
  <si>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</si>
  <si>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AKCJI</t>
  </si>
  <si>
    <t>LOKATY</t>
  </si>
  <si>
    <t>8.1.1.</t>
  </si>
  <si>
    <t>UniKorona Akcje FIO</t>
  </si>
  <si>
    <t>sporządzone na dzień: 31 grudnia 2009 roku</t>
  </si>
  <si>
    <t>ROCZNE SPRAWOZDANIE UBEZPIECZENIOWEGO FUNDUSZU KAPITAŁOWEGO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</si>
</sst>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3" bestFit="1" customWidth="1"/>
    <col min="2" max="2" width="69.87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">
        <v>173</v>
      </c>
    </row>
    <row r="2" ht="15">
      <c r="A2" s="30" t="s">
        <v>172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3</v>
      </c>
      <c r="B9" s="5" t="s">
        <v>12</v>
      </c>
      <c r="C9" s="6">
        <f>C10+C11+C12+C15</f>
        <v>203996.98</v>
      </c>
      <c r="D9" s="6">
        <f>D10+D11+D12+D15</f>
        <v>304510.98</v>
      </c>
    </row>
    <row r="10" spans="1:4" ht="12.75">
      <c r="A10" s="1" t="s">
        <v>4</v>
      </c>
      <c r="B10" s="8" t="s">
        <v>13</v>
      </c>
      <c r="C10" s="9">
        <v>203996.98</v>
      </c>
      <c r="D10" s="9">
        <v>304510.98</v>
      </c>
    </row>
    <row r="11" spans="1:4" ht="12.75">
      <c r="A11" s="1" t="s">
        <v>5</v>
      </c>
      <c r="B11" s="8" t="s">
        <v>14</v>
      </c>
      <c r="C11" s="9"/>
      <c r="D11" s="9"/>
    </row>
    <row r="12" spans="1:4" ht="12.75">
      <c r="A12" s="1" t="s">
        <v>6</v>
      </c>
      <c r="B12" s="8" t="s">
        <v>15</v>
      </c>
      <c r="C12" s="9">
        <f>C13+C14</f>
        <v>0</v>
      </c>
      <c r="D12" s="9">
        <f>D13+D14</f>
        <v>0</v>
      </c>
    </row>
    <row r="13" spans="1:4" ht="12.75">
      <c r="A13" s="1" t="s">
        <v>7</v>
      </c>
      <c r="B13" s="8" t="s">
        <v>16</v>
      </c>
      <c r="C13" s="9"/>
      <c r="D13" s="9"/>
    </row>
    <row r="14" spans="1:4" ht="12.75">
      <c r="A14" s="1" t="s">
        <v>8</v>
      </c>
      <c r="B14" s="8" t="s">
        <v>17</v>
      </c>
      <c r="C14" s="9"/>
      <c r="D14" s="9"/>
    </row>
    <row r="15" spans="1:4" ht="12.75">
      <c r="A15" s="1" t="s">
        <v>9</v>
      </c>
      <c r="B15" s="8" t="s">
        <v>18</v>
      </c>
      <c r="C15" s="9"/>
      <c r="D15" s="9"/>
    </row>
    <row r="16" spans="1:4" s="7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0</v>
      </c>
    </row>
    <row r="17" spans="1:4" ht="12.75">
      <c r="A17" s="1" t="s">
        <v>4</v>
      </c>
      <c r="B17" s="8" t="s">
        <v>20</v>
      </c>
      <c r="C17" s="9"/>
      <c r="D17" s="9"/>
    </row>
    <row r="18" spans="1:4" ht="12.75">
      <c r="A18" s="1" t="s">
        <v>5</v>
      </c>
      <c r="B18" s="8" t="s">
        <v>21</v>
      </c>
      <c r="C18" s="9">
        <v>0</v>
      </c>
      <c r="D18" s="9"/>
    </row>
    <row r="19" spans="1:4" ht="12.75">
      <c r="A19" s="1" t="s">
        <v>6</v>
      </c>
      <c r="B19" s="8" t="s">
        <v>22</v>
      </c>
      <c r="C19" s="9"/>
      <c r="D19" s="9"/>
    </row>
    <row r="20" spans="1:4" s="7" customFormat="1" ht="12.75">
      <c r="A20" s="4" t="s">
        <v>11</v>
      </c>
      <c r="B20" s="5" t="s">
        <v>23</v>
      </c>
      <c r="C20" s="6">
        <f>C9-C16</f>
        <v>203996.98</v>
      </c>
      <c r="D20" s="6">
        <f>D9-D16</f>
        <v>304510.98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3" bestFit="1" customWidth="1"/>
    <col min="2" max="2" width="58.125" style="10" customWidth="1"/>
    <col min="3" max="3" width="14.625" style="11" bestFit="1" customWidth="1"/>
    <col min="4" max="4" width="16.00390625" style="11" bestFit="1" customWidth="1"/>
    <col min="5" max="5" width="10.875" style="10" bestFit="1" customWidth="1"/>
    <col min="6" max="16384" width="9.125" style="10" customWidth="1"/>
  </cols>
  <sheetData>
    <row r="1" ht="15">
      <c r="A1" s="30" t="str">
        <f>'I. Aktywa netto funduszu'!A1</f>
        <v>ROCZNE SPRAWOZDANIE UBEZPIECZENIOWEGO FUNDUSZU KAPITAŁOWEGO</v>
      </c>
    </row>
    <row r="2" ht="15">
      <c r="A2" s="30" t="str">
        <f>'I. Aktywa netto funduszu'!A2</f>
        <v>sporządzone na dzień: 31 grudnia 2009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24</v>
      </c>
      <c r="B9" s="12" t="s">
        <v>40</v>
      </c>
      <c r="C9" s="6">
        <v>275953.16</v>
      </c>
      <c r="D9" s="6">
        <f>C42</f>
        <v>203996.98</v>
      </c>
    </row>
    <row r="10" spans="1:4" s="7" customFormat="1" ht="12.75">
      <c r="A10" s="4" t="s">
        <v>25</v>
      </c>
      <c r="B10" s="12" t="s">
        <v>41</v>
      </c>
      <c r="C10" s="6">
        <v>-752</v>
      </c>
      <c r="D10" s="6">
        <f>D11-D15</f>
        <v>3456.7199999999975</v>
      </c>
    </row>
    <row r="11" spans="1:4" s="7" customFormat="1" ht="12.75">
      <c r="A11" s="4" t="s">
        <v>3</v>
      </c>
      <c r="B11" s="12" t="s">
        <v>42</v>
      </c>
      <c r="C11" s="6">
        <v>34706.56</v>
      </c>
      <c r="D11" s="6">
        <f>SUM(D12:D14)</f>
        <v>32693.12</v>
      </c>
    </row>
    <row r="12" spans="1:4" ht="12.75">
      <c r="A12" s="1" t="s">
        <v>4</v>
      </c>
      <c r="B12" s="13" t="s">
        <v>43</v>
      </c>
      <c r="C12" s="9">
        <v>34706.56</v>
      </c>
      <c r="D12" s="9">
        <v>32693.12</v>
      </c>
    </row>
    <row r="13" spans="1:4" ht="12.75">
      <c r="A13" s="1" t="s">
        <v>5</v>
      </c>
      <c r="B13" s="13" t="s">
        <v>44</v>
      </c>
      <c r="C13" s="9"/>
      <c r="D13" s="9"/>
    </row>
    <row r="14" spans="1:4" ht="12.75">
      <c r="A14" s="1" t="s">
        <v>6</v>
      </c>
      <c r="B14" s="13" t="s">
        <v>45</v>
      </c>
      <c r="C14" s="9"/>
      <c r="D14" s="9"/>
    </row>
    <row r="15" spans="1:4" s="7" customFormat="1" ht="12.75">
      <c r="A15" s="4" t="s">
        <v>10</v>
      </c>
      <c r="B15" s="12" t="s">
        <v>46</v>
      </c>
      <c r="C15" s="6">
        <v>35458.56</v>
      </c>
      <c r="D15" s="6">
        <f>SUM(D16:D24)</f>
        <v>29236.4</v>
      </c>
    </row>
    <row r="16" spans="1:4" ht="12.75">
      <c r="A16" s="1" t="s">
        <v>4</v>
      </c>
      <c r="B16" s="13" t="s">
        <v>47</v>
      </c>
      <c r="C16" s="9">
        <v>26931.29</v>
      </c>
      <c r="D16" s="9">
        <v>20407.34</v>
      </c>
    </row>
    <row r="17" spans="1:4" ht="12.75">
      <c r="A17" s="1" t="s">
        <v>5</v>
      </c>
      <c r="B17" s="13" t="s">
        <v>48</v>
      </c>
      <c r="C17" s="9"/>
      <c r="D17" s="9"/>
    </row>
    <row r="18" spans="1:4" ht="26.25">
      <c r="A18" s="1" t="s">
        <v>6</v>
      </c>
      <c r="B18" s="13" t="s">
        <v>49</v>
      </c>
      <c r="C18" s="9">
        <v>8527.27</v>
      </c>
      <c r="D18" s="9">
        <v>8829.06</v>
      </c>
    </row>
    <row r="19" spans="1:4" ht="12.75">
      <c r="A19" s="1" t="s">
        <v>9</v>
      </c>
      <c r="B19" s="13" t="s">
        <v>50</v>
      </c>
      <c r="C19" s="9"/>
      <c r="D19" s="9"/>
    </row>
    <row r="20" spans="1:4" ht="12.75">
      <c r="A20" s="1" t="s">
        <v>26</v>
      </c>
      <c r="B20" s="13" t="s">
        <v>51</v>
      </c>
      <c r="C20" s="9"/>
      <c r="D20" s="9"/>
    </row>
    <row r="21" spans="1:4" ht="12.75">
      <c r="A21" s="1" t="s">
        <v>27</v>
      </c>
      <c r="B21" s="13" t="s">
        <v>52</v>
      </c>
      <c r="C21" s="9"/>
      <c r="D21" s="9"/>
    </row>
    <row r="22" spans="1:4" ht="26.25">
      <c r="A22" s="1" t="s">
        <v>28</v>
      </c>
      <c r="B22" s="13" t="s">
        <v>53</v>
      </c>
      <c r="C22" s="9">
        <v>0</v>
      </c>
      <c r="D22" s="9"/>
    </row>
    <row r="23" spans="1:4" ht="12.75">
      <c r="A23" s="1" t="s">
        <v>29</v>
      </c>
      <c r="B23" s="13" t="s">
        <v>44</v>
      </c>
      <c r="C23" s="9"/>
      <c r="D23" s="9"/>
    </row>
    <row r="24" spans="1:4" ht="12.75">
      <c r="A24" s="1" t="s">
        <v>30</v>
      </c>
      <c r="B24" s="13" t="s">
        <v>54</v>
      </c>
      <c r="C24" s="9"/>
      <c r="D24" s="9"/>
    </row>
    <row r="25" spans="1:6" s="7" customFormat="1" ht="26.25">
      <c r="A25" s="4" t="s">
        <v>31</v>
      </c>
      <c r="B25" s="12" t="s">
        <v>55</v>
      </c>
      <c r="C25" s="6">
        <v>-74685.06955229459</v>
      </c>
      <c r="D25" s="6">
        <f>SUM(D26:D39)</f>
        <v>92090.31381255486</v>
      </c>
      <c r="E25" s="14"/>
      <c r="F25" s="15"/>
    </row>
    <row r="26" spans="1:4" ht="39">
      <c r="A26" s="16" t="s">
        <v>4</v>
      </c>
      <c r="B26" s="17" t="s">
        <v>56</v>
      </c>
      <c r="C26" s="9">
        <v>0</v>
      </c>
      <c r="D26" s="9"/>
    </row>
    <row r="27" spans="1:6" ht="26.25">
      <c r="A27" s="16" t="s">
        <v>5</v>
      </c>
      <c r="B27" s="17" t="s">
        <v>57</v>
      </c>
      <c r="C27" s="9">
        <v>0</v>
      </c>
      <c r="D27" s="9"/>
      <c r="F27" s="11"/>
    </row>
    <row r="28" spans="1:4" ht="12.75">
      <c r="A28" s="1" t="s">
        <v>6</v>
      </c>
      <c r="B28" s="13" t="s">
        <v>58</v>
      </c>
      <c r="C28" s="9"/>
      <c r="D28" s="9"/>
    </row>
    <row r="29" spans="1:4" ht="12.75">
      <c r="A29" s="1" t="s">
        <v>9</v>
      </c>
      <c r="B29" s="13" t="s">
        <v>59</v>
      </c>
      <c r="C29" s="9"/>
      <c r="D29" s="9"/>
    </row>
    <row r="30" spans="1:4" ht="26.25">
      <c r="A30" s="1" t="s">
        <v>26</v>
      </c>
      <c r="B30" s="13" t="s">
        <v>60</v>
      </c>
      <c r="C30" s="9"/>
      <c r="D30" s="9"/>
    </row>
    <row r="31" spans="1:4" ht="12.75">
      <c r="A31" s="1" t="s">
        <v>27</v>
      </c>
      <c r="B31" s="13" t="s">
        <v>61</v>
      </c>
      <c r="C31" s="9"/>
      <c r="D31" s="9"/>
    </row>
    <row r="32" spans="1:4" ht="12.75">
      <c r="A32" s="1" t="s">
        <v>28</v>
      </c>
      <c r="B32" s="13" t="s">
        <v>62</v>
      </c>
      <c r="C32" s="9"/>
      <c r="D32" s="9"/>
    </row>
    <row r="33" spans="1:4" ht="26.25">
      <c r="A33" s="1" t="s">
        <v>29</v>
      </c>
      <c r="B33" s="13" t="s">
        <v>63</v>
      </c>
      <c r="C33" s="9">
        <v>-74685.06955229459</v>
      </c>
      <c r="D33" s="9">
        <v>92090.31381255486</v>
      </c>
    </row>
    <row r="34" spans="1:4" ht="39">
      <c r="A34" s="16" t="s">
        <v>30</v>
      </c>
      <c r="B34" s="17" t="s">
        <v>64</v>
      </c>
      <c r="C34" s="9">
        <v>0</v>
      </c>
      <c r="D34" s="9"/>
    </row>
    <row r="35" spans="1:4" ht="12.75">
      <c r="A35" s="1" t="s">
        <v>32</v>
      </c>
      <c r="B35" s="13" t="s">
        <v>65</v>
      </c>
      <c r="C35" s="9"/>
      <c r="D35" s="9"/>
    </row>
    <row r="36" spans="1:4" ht="12.75">
      <c r="A36" s="1" t="s">
        <v>33</v>
      </c>
      <c r="B36" s="13" t="s">
        <v>66</v>
      </c>
      <c r="C36" s="9"/>
      <c r="D36" s="9"/>
    </row>
    <row r="37" spans="1:4" ht="12.75">
      <c r="A37" s="1" t="s">
        <v>34</v>
      </c>
      <c r="B37" s="13" t="s">
        <v>67</v>
      </c>
      <c r="C37" s="9"/>
      <c r="D37" s="9"/>
    </row>
    <row r="38" spans="1:4" ht="12.75">
      <c r="A38" s="1" t="s">
        <v>35</v>
      </c>
      <c r="B38" s="13" t="s">
        <v>68</v>
      </c>
      <c r="C38" s="9"/>
      <c r="D38" s="9"/>
    </row>
    <row r="39" spans="1:4" ht="26.25">
      <c r="A39" s="16" t="s">
        <v>36</v>
      </c>
      <c r="B39" s="17" t="s">
        <v>69</v>
      </c>
      <c r="C39" s="9">
        <v>0</v>
      </c>
      <c r="D39" s="9"/>
    </row>
    <row r="40" spans="1:4" s="7" customFormat="1" ht="12.75">
      <c r="A40" s="4" t="s">
        <v>37</v>
      </c>
      <c r="B40" s="12" t="s">
        <v>45</v>
      </c>
      <c r="C40" s="6">
        <v>3480.889552294626</v>
      </c>
      <c r="D40" s="6">
        <v>4966.97</v>
      </c>
    </row>
    <row r="41" spans="1:4" s="7" customFormat="1" ht="12.75">
      <c r="A41" s="4" t="s">
        <v>38</v>
      </c>
      <c r="B41" s="12" t="s">
        <v>54</v>
      </c>
      <c r="C41" s="6">
        <v>0</v>
      </c>
      <c r="D41" s="6">
        <v>0</v>
      </c>
    </row>
    <row r="42" spans="1:5" s="7" customFormat="1" ht="12.75">
      <c r="A42" s="4" t="s">
        <v>39</v>
      </c>
      <c r="B42" s="12" t="s">
        <v>70</v>
      </c>
      <c r="C42" s="6">
        <v>203996.98</v>
      </c>
      <c r="D42" s="6">
        <f>'I. Aktywa netto funduszu'!D20</f>
        <v>304510.98</v>
      </c>
      <c r="E42" s="14"/>
    </row>
    <row r="43" spans="3:4" ht="12.75">
      <c r="C43" s="31"/>
      <c r="D43" s="1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3" bestFit="1" customWidth="1"/>
    <col min="2" max="2" width="45.50390625" style="10" bestFit="1" customWidth="1"/>
    <col min="3" max="3" width="14.625" style="11" bestFit="1" customWidth="1"/>
    <col min="4" max="4" width="14.625" style="11" customWidth="1"/>
    <col min="5" max="16384" width="9.125" style="10" customWidth="1"/>
  </cols>
  <sheetData>
    <row r="1" ht="15">
      <c r="A1" s="30" t="str">
        <f>'I. Aktywa netto funduszu'!A1</f>
        <v>ROCZNE SPRAWOZDANIE UBEZPIECZENIOWEGO FUNDUSZU KAPITAŁOWEGO</v>
      </c>
    </row>
    <row r="2" ht="15">
      <c r="A2" s="30" t="str">
        <f>'I. Aktywa netto funduszu'!A2</f>
        <v>sporządzone na dzień: 31 grudnia 2009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ht="12.75">
      <c r="A9" s="1" t="s">
        <v>4</v>
      </c>
      <c r="B9" s="8" t="s">
        <v>71</v>
      </c>
      <c r="C9" s="9"/>
      <c r="D9" s="9"/>
    </row>
    <row r="10" spans="1:4" ht="12.75">
      <c r="A10" s="1" t="s">
        <v>5</v>
      </c>
      <c r="B10" s="8" t="s">
        <v>72</v>
      </c>
      <c r="C10" s="9"/>
      <c r="D10" s="9"/>
    </row>
    <row r="11" spans="1:4" ht="12.75">
      <c r="A11" s="1" t="s">
        <v>6</v>
      </c>
      <c r="B11" s="8" t="s">
        <v>73</v>
      </c>
      <c r="C11" s="9"/>
      <c r="D11" s="9"/>
    </row>
    <row r="12" spans="1:4" ht="12.75">
      <c r="A12" s="1" t="s">
        <v>9</v>
      </c>
      <c r="B12" s="8" t="s">
        <v>74</v>
      </c>
      <c r="C12" s="9"/>
      <c r="D12" s="9"/>
    </row>
    <row r="13" spans="1:4" ht="12.75">
      <c r="A13" s="1" t="s">
        <v>26</v>
      </c>
      <c r="B13" s="8" t="s">
        <v>75</v>
      </c>
      <c r="C13" s="9"/>
      <c r="D13" s="9"/>
    </row>
    <row r="14" spans="1:4" ht="12.75">
      <c r="A14" s="1" t="s">
        <v>27</v>
      </c>
      <c r="B14" s="8" t="s">
        <v>76</v>
      </c>
      <c r="C14" s="9"/>
      <c r="D14" s="9"/>
    </row>
    <row r="15" spans="1:4" s="7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3" bestFit="1" customWidth="1"/>
    <col min="2" max="2" width="66.50390625" style="10" bestFit="1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tr">
        <f>'I. Aktywa netto funduszu'!A1</f>
        <v>ROCZNE SPRAWOZDANIE UBEZPIECZENIOWEGO FUNDUSZU KAPITAŁOWEGO</v>
      </c>
    </row>
    <row r="2" ht="15">
      <c r="A2" s="30" t="str">
        <f>'I. Aktywa netto funduszu'!A2</f>
        <v>sporządzone na dzień: 31 grudnia 2009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4</v>
      </c>
      <c r="B9" s="5" t="s">
        <v>84</v>
      </c>
      <c r="C9" s="6"/>
      <c r="D9" s="6"/>
    </row>
    <row r="10" spans="1:4" ht="12.75">
      <c r="A10" s="1" t="s">
        <v>78</v>
      </c>
      <c r="B10" s="8" t="s">
        <v>85</v>
      </c>
      <c r="C10" s="19">
        <v>12362.993200000003</v>
      </c>
      <c r="D10" s="19">
        <v>12572.074900000001</v>
      </c>
    </row>
    <row r="11" spans="1:4" ht="12.75">
      <c r="A11" s="1" t="s">
        <v>79</v>
      </c>
      <c r="B11" s="8" t="s">
        <v>86</v>
      </c>
      <c r="C11" s="19">
        <v>12572.074900000001</v>
      </c>
      <c r="D11" s="19">
        <v>13025.815799999998</v>
      </c>
    </row>
    <row r="12" spans="1:4" s="7" customFormat="1" ht="12.75">
      <c r="A12" s="4" t="s">
        <v>5</v>
      </c>
      <c r="B12" s="5" t="s">
        <v>87</v>
      </c>
      <c r="C12" s="20"/>
      <c r="D12" s="20"/>
    </row>
    <row r="13" spans="1:4" ht="12.75">
      <c r="A13" s="1" t="s">
        <v>80</v>
      </c>
      <c r="B13" s="8" t="s">
        <v>88</v>
      </c>
      <c r="C13" s="19">
        <v>22.3209</v>
      </c>
      <c r="D13" s="19">
        <v>16.2262</v>
      </c>
    </row>
    <row r="14" spans="1:4" ht="12.75">
      <c r="A14" s="1" t="s">
        <v>81</v>
      </c>
      <c r="B14" s="8" t="s">
        <v>89</v>
      </c>
      <c r="C14" s="19">
        <v>15.5792</v>
      </c>
      <c r="D14" s="19">
        <v>14.755</v>
      </c>
    </row>
    <row r="15" spans="1:4" ht="12.75">
      <c r="A15" s="1" t="s">
        <v>82</v>
      </c>
      <c r="B15" s="8" t="s">
        <v>90</v>
      </c>
      <c r="C15" s="19">
        <v>22.3209</v>
      </c>
      <c r="D15" s="19">
        <v>23.5535</v>
      </c>
    </row>
    <row r="16" spans="1:4" ht="12.75">
      <c r="A16" s="1" t="s">
        <v>83</v>
      </c>
      <c r="B16" s="8" t="s">
        <v>91</v>
      </c>
      <c r="C16" s="19">
        <v>16.2262</v>
      </c>
      <c r="D16" s="19">
        <v>23.3775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5.625" style="21" customWidth="1"/>
    <col min="2" max="2" width="79.125" style="26" customWidth="1"/>
    <col min="3" max="3" width="11.50390625" style="27" bestFit="1" customWidth="1"/>
    <col min="4" max="4" width="22.125" style="27" bestFit="1" customWidth="1"/>
    <col min="5" max="5" width="30.50390625" style="27" bestFit="1" customWidth="1"/>
    <col min="6" max="16384" width="9.125" style="26" customWidth="1"/>
  </cols>
  <sheetData>
    <row r="1" ht="15">
      <c r="A1" s="30" t="str">
        <f>'I. Aktywa netto funduszu'!A1</f>
        <v>ROCZNE SPRAWOZDANIE UBEZPIECZENIOWEGO FUNDUSZU KAPITAŁOWEGO</v>
      </c>
    </row>
    <row r="2" ht="15">
      <c r="A2" s="30" t="str">
        <f>'I. Aktywa netto funduszu'!A2</f>
        <v>sporządzone na dzień: 31 grudnia 2009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5" s="21" customFormat="1" ht="12.75">
      <c r="A8" s="33" t="s">
        <v>169</v>
      </c>
      <c r="B8" s="33"/>
      <c r="C8" s="22" t="s">
        <v>166</v>
      </c>
      <c r="D8" s="22" t="s">
        <v>164</v>
      </c>
      <c r="E8" s="22" t="s">
        <v>165</v>
      </c>
    </row>
    <row r="9" spans="1:5" s="7" customFormat="1" ht="26.25">
      <c r="A9" s="23" t="s">
        <v>4</v>
      </c>
      <c r="B9" s="24" t="s">
        <v>111</v>
      </c>
      <c r="C9" s="18">
        <f>SUM(C10:C12)</f>
        <v>0</v>
      </c>
      <c r="D9" s="18">
        <f>SUM(D10:D12)</f>
        <v>0</v>
      </c>
      <c r="E9" s="25">
        <f>D9/'I. Aktywa netto funduszu'!D$9</f>
        <v>0</v>
      </c>
    </row>
    <row r="10" spans="1:5" ht="12.75">
      <c r="A10" s="21" t="s">
        <v>78</v>
      </c>
      <c r="B10" s="26" t="s">
        <v>112</v>
      </c>
      <c r="E10" s="28">
        <f>D10/'I. Aktywa netto funduszu'!D$9</f>
        <v>0</v>
      </c>
    </row>
    <row r="11" spans="1:5" ht="12.75">
      <c r="A11" s="21" t="s">
        <v>79</v>
      </c>
      <c r="B11" s="26" t="s">
        <v>113</v>
      </c>
      <c r="E11" s="28">
        <f>D11/'I. Aktywa netto funduszu'!D$9</f>
        <v>0</v>
      </c>
    </row>
    <row r="12" spans="1:5" ht="12.75">
      <c r="A12" s="21" t="s">
        <v>92</v>
      </c>
      <c r="B12" s="26" t="s">
        <v>114</v>
      </c>
      <c r="E12" s="28">
        <f>D12/'I. Aktywa netto funduszu'!D$9</f>
        <v>0</v>
      </c>
    </row>
    <row r="13" spans="1:5" s="7" customFormat="1" ht="26.25">
      <c r="A13" s="23" t="s">
        <v>5</v>
      </c>
      <c r="B13" s="24" t="s">
        <v>115</v>
      </c>
      <c r="C13" s="18"/>
      <c r="D13" s="18"/>
      <c r="E13" s="25">
        <f>D13/'I. Aktywa netto funduszu'!D$9</f>
        <v>0</v>
      </c>
    </row>
    <row r="14" spans="1:5" s="7" customFormat="1" ht="12.75">
      <c r="A14" s="29" t="s">
        <v>6</v>
      </c>
      <c r="B14" s="7" t="s">
        <v>116</v>
      </c>
      <c r="C14" s="18">
        <f>C15+C18</f>
        <v>0</v>
      </c>
      <c r="D14" s="18">
        <f>D15+D18</f>
        <v>0</v>
      </c>
      <c r="E14" s="25">
        <f>D14/'I. Aktywa netto funduszu'!D$9</f>
        <v>0</v>
      </c>
    </row>
    <row r="15" spans="1:5" ht="12.75">
      <c r="A15" s="21" t="s">
        <v>7</v>
      </c>
      <c r="B15" s="26" t="s">
        <v>117</v>
      </c>
      <c r="C15" s="27">
        <f>C16+C17</f>
        <v>0</v>
      </c>
      <c r="D15" s="27">
        <f>D16+D17</f>
        <v>0</v>
      </c>
      <c r="E15" s="28">
        <f>D15/'I. Aktywa netto funduszu'!D$9</f>
        <v>0</v>
      </c>
    </row>
    <row r="16" spans="1:5" ht="12.75">
      <c r="A16" s="21" t="s">
        <v>93</v>
      </c>
      <c r="B16" s="26" t="s">
        <v>118</v>
      </c>
      <c r="E16" s="28">
        <f>D16/'I. Aktywa netto funduszu'!D$9</f>
        <v>0</v>
      </c>
    </row>
    <row r="17" spans="1:5" ht="12.75">
      <c r="A17" s="21" t="s">
        <v>94</v>
      </c>
      <c r="B17" s="26" t="s">
        <v>119</v>
      </c>
      <c r="E17" s="28">
        <f>D17/'I. Aktywa netto funduszu'!D$9</f>
        <v>0</v>
      </c>
    </row>
    <row r="18" spans="1:5" ht="12.75">
      <c r="A18" s="21" t="s">
        <v>8</v>
      </c>
      <c r="B18" s="26" t="s">
        <v>120</v>
      </c>
      <c r="E18" s="28">
        <f>D18/'I. Aktywa netto funduszu'!D$9</f>
        <v>0</v>
      </c>
    </row>
    <row r="19" spans="1:5" s="7" customFormat="1" ht="12.75">
      <c r="A19" s="29" t="s">
        <v>9</v>
      </c>
      <c r="B19" s="7" t="s">
        <v>121</v>
      </c>
      <c r="C19" s="18">
        <f>SUM(C20:C21)</f>
        <v>0</v>
      </c>
      <c r="D19" s="18">
        <f>SUM(D20:D21)</f>
        <v>0</v>
      </c>
      <c r="E19" s="25">
        <f>D19/'I. Aktywa netto funduszu'!D$9</f>
        <v>0</v>
      </c>
    </row>
    <row r="20" spans="1:5" ht="12.75">
      <c r="A20" s="21" t="s">
        <v>95</v>
      </c>
      <c r="B20" s="26" t="s">
        <v>118</v>
      </c>
      <c r="E20" s="28">
        <f>D20/'I. Aktywa netto funduszu'!D$9</f>
        <v>0</v>
      </c>
    </row>
    <row r="21" spans="1:5" ht="12.75">
      <c r="A21" s="21" t="s">
        <v>96</v>
      </c>
      <c r="B21" s="26" t="s">
        <v>119</v>
      </c>
      <c r="E21" s="28">
        <f>D21/'I. Aktywa netto funduszu'!D$9</f>
        <v>0</v>
      </c>
    </row>
    <row r="22" spans="1:5" s="7" customFormat="1" ht="12.75">
      <c r="A22" s="29" t="s">
        <v>26</v>
      </c>
      <c r="B22" s="7" t="s">
        <v>122</v>
      </c>
      <c r="C22" s="18">
        <f>C23+C26</f>
        <v>0</v>
      </c>
      <c r="D22" s="18">
        <f>D23+D26</f>
        <v>0</v>
      </c>
      <c r="E22" s="25">
        <f>D22/'I. Aktywa netto funduszu'!D$9</f>
        <v>0</v>
      </c>
    </row>
    <row r="23" spans="1:5" ht="12.75">
      <c r="A23" s="21" t="s">
        <v>97</v>
      </c>
      <c r="B23" s="26" t="s">
        <v>117</v>
      </c>
      <c r="C23" s="27">
        <f>C24+C25</f>
        <v>0</v>
      </c>
      <c r="D23" s="27">
        <f>D24+D25</f>
        <v>0</v>
      </c>
      <c r="E23" s="28">
        <f>D23/'I. Aktywa netto funduszu'!D$9</f>
        <v>0</v>
      </c>
    </row>
    <row r="24" spans="1:5" ht="12.75">
      <c r="A24" s="21" t="s">
        <v>98</v>
      </c>
      <c r="B24" s="26" t="s">
        <v>118</v>
      </c>
      <c r="E24" s="28">
        <f>D24/'I. Aktywa netto funduszu'!D$9</f>
        <v>0</v>
      </c>
    </row>
    <row r="25" spans="1:5" ht="12.75">
      <c r="A25" s="21" t="s">
        <v>99</v>
      </c>
      <c r="B25" s="26" t="s">
        <v>119</v>
      </c>
      <c r="E25" s="28">
        <f>D25/'I. Aktywa netto funduszu'!D$9</f>
        <v>0</v>
      </c>
    </row>
    <row r="26" spans="1:5" ht="12.75">
      <c r="A26" s="21" t="s">
        <v>100</v>
      </c>
      <c r="B26" s="26" t="s">
        <v>120</v>
      </c>
      <c r="E26" s="28">
        <f>D26/'I. Aktywa netto funduszu'!D$9</f>
        <v>0</v>
      </c>
    </row>
    <row r="27" spans="1:5" s="7" customFormat="1" ht="12.75">
      <c r="A27" s="29" t="s">
        <v>27</v>
      </c>
      <c r="B27" s="7" t="s">
        <v>123</v>
      </c>
      <c r="C27" s="18">
        <f>C28+C31</f>
        <v>0</v>
      </c>
      <c r="D27" s="18">
        <f>D28+D31</f>
        <v>0</v>
      </c>
      <c r="E27" s="25">
        <f>D27/'I. Aktywa netto funduszu'!D$9</f>
        <v>0</v>
      </c>
    </row>
    <row r="28" spans="1:5" ht="12.75">
      <c r="A28" s="21" t="s">
        <v>101</v>
      </c>
      <c r="B28" s="26" t="s">
        <v>117</v>
      </c>
      <c r="C28" s="27">
        <f>C29+C30</f>
        <v>0</v>
      </c>
      <c r="D28" s="27">
        <f>D29+D30</f>
        <v>0</v>
      </c>
      <c r="E28" s="28">
        <f>D28/'I. Aktywa netto funduszu'!D$9</f>
        <v>0</v>
      </c>
    </row>
    <row r="29" spans="1:5" ht="12.75">
      <c r="A29" s="21" t="s">
        <v>102</v>
      </c>
      <c r="B29" s="26" t="s">
        <v>118</v>
      </c>
      <c r="E29" s="28">
        <f>D29/'I. Aktywa netto funduszu'!D$9</f>
        <v>0</v>
      </c>
    </row>
    <row r="30" spans="1:5" ht="12.75">
      <c r="A30" s="21" t="s">
        <v>103</v>
      </c>
      <c r="B30" s="26" t="s">
        <v>119</v>
      </c>
      <c r="E30" s="28">
        <f>D30/'I. Aktywa netto funduszu'!D$9</f>
        <v>0</v>
      </c>
    </row>
    <row r="31" spans="1:5" ht="12.75">
      <c r="A31" s="21" t="s">
        <v>104</v>
      </c>
      <c r="B31" s="26" t="s">
        <v>120</v>
      </c>
      <c r="E31" s="28">
        <f>D31/'I. Aktywa netto funduszu'!D$9</f>
        <v>0</v>
      </c>
    </row>
    <row r="32" spans="1:5" s="7" customFormat="1" ht="12.75">
      <c r="A32" s="29" t="s">
        <v>28</v>
      </c>
      <c r="B32" s="7" t="s">
        <v>124</v>
      </c>
      <c r="C32" s="18"/>
      <c r="D32" s="18"/>
      <c r="E32" s="25">
        <f>D32/'I. Aktywa netto funduszu'!D$9</f>
        <v>0</v>
      </c>
    </row>
    <row r="33" spans="1:5" s="7" customFormat="1" ht="12.75">
      <c r="A33" s="29" t="s">
        <v>29</v>
      </c>
      <c r="B33" s="7" t="s">
        <v>125</v>
      </c>
      <c r="C33" s="18">
        <f>C34</f>
        <v>1880.16165630901</v>
      </c>
      <c r="D33" s="18">
        <f>D34</f>
        <v>304510.98</v>
      </c>
      <c r="E33" s="25">
        <f>D33/'I. Aktywa netto funduszu'!D$9</f>
        <v>1</v>
      </c>
    </row>
    <row r="34" spans="1:5" ht="12.75">
      <c r="A34" s="21" t="s">
        <v>105</v>
      </c>
      <c r="B34" s="26" t="s">
        <v>126</v>
      </c>
      <c r="C34" s="27">
        <f>SUM(C35:C35)</f>
        <v>1880.16165630901</v>
      </c>
      <c r="D34" s="27">
        <f>SUM(D35:D35)</f>
        <v>304510.98</v>
      </c>
      <c r="E34" s="28">
        <f>D34/'I. Aktywa netto funduszu'!D$9</f>
        <v>1</v>
      </c>
    </row>
    <row r="35" spans="1:5" ht="12.75">
      <c r="A35" s="21" t="s">
        <v>170</v>
      </c>
      <c r="B35" s="26" t="s">
        <v>171</v>
      </c>
      <c r="C35" s="27">
        <v>1880.16165630901</v>
      </c>
      <c r="D35" s="27">
        <v>304510.98</v>
      </c>
      <c r="E35" s="28">
        <f>D35/'I. Aktywa netto funduszu'!D$9</f>
        <v>1</v>
      </c>
    </row>
    <row r="36" spans="1:5" ht="12.75">
      <c r="A36" s="21" t="s">
        <v>135</v>
      </c>
      <c r="B36" s="26" t="s">
        <v>127</v>
      </c>
      <c r="C36" s="27">
        <f>SUM(C37:C38)</f>
        <v>0</v>
      </c>
      <c r="D36" s="27">
        <f>SUM(D37:D38)</f>
        <v>0</v>
      </c>
      <c r="E36" s="28">
        <f>D36/'I. Aktywa netto funduszu'!D$9</f>
        <v>0</v>
      </c>
    </row>
    <row r="37" spans="1:5" ht="12.75">
      <c r="A37" s="21" t="s">
        <v>106</v>
      </c>
      <c r="B37" s="26" t="s">
        <v>128</v>
      </c>
      <c r="E37" s="28">
        <f>D37/'I. Aktywa netto funduszu'!D$9</f>
        <v>0</v>
      </c>
    </row>
    <row r="38" spans="1:5" ht="12.75">
      <c r="A38" s="21" t="s">
        <v>107</v>
      </c>
      <c r="B38" s="26" t="s">
        <v>129</v>
      </c>
      <c r="E38" s="28">
        <f>D38/'I. Aktywa netto funduszu'!D$9</f>
        <v>0</v>
      </c>
    </row>
    <row r="39" spans="1:5" s="7" customFormat="1" ht="26.25">
      <c r="A39" s="23" t="s">
        <v>30</v>
      </c>
      <c r="B39" s="24" t="s">
        <v>130</v>
      </c>
      <c r="C39" s="18">
        <f>SUM(C40:C45)</f>
        <v>0</v>
      </c>
      <c r="D39" s="18">
        <f>SUM(D40:D45)</f>
        <v>0</v>
      </c>
      <c r="E39" s="25">
        <f>D39/'I. Aktywa netto funduszu'!D$9</f>
        <v>0</v>
      </c>
    </row>
    <row r="40" spans="1:5" ht="12.75">
      <c r="A40" s="21" t="s">
        <v>108</v>
      </c>
      <c r="B40" s="26" t="s">
        <v>131</v>
      </c>
      <c r="E40" s="28">
        <f>D40/'I. Aktywa netto funduszu'!D$9</f>
        <v>0</v>
      </c>
    </row>
    <row r="41" spans="1:5" ht="12.75">
      <c r="A41" s="21" t="s">
        <v>109</v>
      </c>
      <c r="B41" s="26" t="s">
        <v>132</v>
      </c>
      <c r="E41" s="28">
        <f>D41/'I. Aktywa netto funduszu'!D$9</f>
        <v>0</v>
      </c>
    </row>
    <row r="42" spans="1:5" ht="12.75">
      <c r="A42" s="21" t="s">
        <v>110</v>
      </c>
      <c r="B42" s="26" t="s">
        <v>133</v>
      </c>
      <c r="E42" s="28">
        <f>D42/'I. Aktywa netto funduszu'!D$9</f>
        <v>0</v>
      </c>
    </row>
    <row r="43" spans="1:5" ht="12.75">
      <c r="A43" s="21" t="s">
        <v>136</v>
      </c>
      <c r="B43" s="26" t="s">
        <v>134</v>
      </c>
      <c r="E43" s="28">
        <f>D43/'I. Aktywa netto funduszu'!D$9</f>
        <v>0</v>
      </c>
    </row>
    <row r="44" spans="1:5" ht="12.75">
      <c r="A44" s="21" t="s">
        <v>137</v>
      </c>
      <c r="B44" s="26" t="s">
        <v>148</v>
      </c>
      <c r="E44" s="28">
        <f>D44/'I. Aktywa netto funduszu'!D$9</f>
        <v>0</v>
      </c>
    </row>
    <row r="45" spans="1:5" ht="12.75">
      <c r="A45" s="21" t="s">
        <v>138</v>
      </c>
      <c r="B45" s="26" t="s">
        <v>149</v>
      </c>
      <c r="E45" s="28">
        <f>D45/'I. Aktywa netto funduszu'!D$9</f>
        <v>0</v>
      </c>
    </row>
    <row r="46" spans="1:5" s="7" customFormat="1" ht="12.75">
      <c r="A46" s="29" t="s">
        <v>32</v>
      </c>
      <c r="B46" s="7" t="s">
        <v>150</v>
      </c>
      <c r="C46" s="18"/>
      <c r="D46" s="18"/>
      <c r="E46" s="25">
        <f>D46/'I. Aktywa netto funduszu'!D$9</f>
        <v>0</v>
      </c>
    </row>
    <row r="47" spans="1:5" s="7" customFormat="1" ht="12.75">
      <c r="A47" s="29" t="s">
        <v>33</v>
      </c>
      <c r="B47" s="7" t="s">
        <v>151</v>
      </c>
      <c r="C47" s="18">
        <f>SUM(C48:C51)</f>
        <v>0</v>
      </c>
      <c r="D47" s="18">
        <f>SUM(D48:D51)</f>
        <v>0</v>
      </c>
      <c r="E47" s="25">
        <f>D47/'I. Aktywa netto funduszu'!D$9</f>
        <v>0</v>
      </c>
    </row>
    <row r="48" spans="1:5" ht="12.75">
      <c r="A48" s="21" t="s">
        <v>139</v>
      </c>
      <c r="B48" s="26" t="s">
        <v>152</v>
      </c>
      <c r="E48" s="28">
        <f>D48/'I. Aktywa netto funduszu'!D$9</f>
        <v>0</v>
      </c>
    </row>
    <row r="49" spans="1:5" ht="12.75">
      <c r="A49" s="21" t="s">
        <v>140</v>
      </c>
      <c r="B49" s="26" t="s">
        <v>153</v>
      </c>
      <c r="E49" s="28">
        <f>D49/'I. Aktywa netto funduszu'!D$9</f>
        <v>0</v>
      </c>
    </row>
    <row r="50" spans="1:5" ht="12.75">
      <c r="A50" s="21" t="s">
        <v>141</v>
      </c>
      <c r="B50" s="26" t="s">
        <v>154</v>
      </c>
      <c r="E50" s="28">
        <f>D50/'I. Aktywa netto funduszu'!D$9</f>
        <v>0</v>
      </c>
    </row>
    <row r="51" spans="1:5" ht="12.75">
      <c r="A51" s="21" t="s">
        <v>142</v>
      </c>
      <c r="B51" s="26" t="s">
        <v>155</v>
      </c>
      <c r="E51" s="28">
        <f>D51/'I. Aktywa netto funduszu'!D$9</f>
        <v>0</v>
      </c>
    </row>
    <row r="52" spans="1:5" s="7" customFormat="1" ht="12.75">
      <c r="A52" s="29" t="s">
        <v>34</v>
      </c>
      <c r="B52" s="7" t="s">
        <v>156</v>
      </c>
      <c r="C52" s="18"/>
      <c r="D52" s="18"/>
      <c r="E52" s="25">
        <f>D52/'I. Aktywa netto funduszu'!D$9</f>
        <v>0</v>
      </c>
    </row>
    <row r="53" spans="1:5" s="7" customFormat="1" ht="12.75">
      <c r="A53" s="29" t="s">
        <v>35</v>
      </c>
      <c r="B53" s="7" t="s">
        <v>157</v>
      </c>
      <c r="C53" s="18"/>
      <c r="D53" s="18"/>
      <c r="E53" s="25">
        <f>D53/'I. Aktywa netto funduszu'!D$9</f>
        <v>0</v>
      </c>
    </row>
    <row r="54" spans="1:5" s="7" customFormat="1" ht="26.25">
      <c r="A54" s="23" t="s">
        <v>36</v>
      </c>
      <c r="B54" s="24" t="s">
        <v>158</v>
      </c>
      <c r="C54" s="18"/>
      <c r="D54" s="18"/>
      <c r="E54" s="25">
        <f>D54/'I. Aktywa netto funduszu'!D$9</f>
        <v>0</v>
      </c>
    </row>
    <row r="55" spans="1:5" s="7" customFormat="1" ht="12.75">
      <c r="A55" s="29" t="s">
        <v>143</v>
      </c>
      <c r="B55" s="7" t="s">
        <v>159</v>
      </c>
      <c r="C55" s="18">
        <f>C9+C13+C14+C19+C22+C27+C32+C33+C39+C46+C47+C52+C53+C54</f>
        <v>1880.16165630901</v>
      </c>
      <c r="D55" s="18">
        <f>D9+D13+D14+D19+D22+D27+D32+D33+D39+D46+D47+D52+D53+D54</f>
        <v>304510.98</v>
      </c>
      <c r="E55" s="25">
        <f>D55/'I. Aktywa netto funduszu'!D$9</f>
        <v>1</v>
      </c>
    </row>
    <row r="56" spans="1:5" ht="12.75">
      <c r="A56" s="21" t="s">
        <v>144</v>
      </c>
      <c r="B56" s="26" t="s">
        <v>160</v>
      </c>
      <c r="C56" s="27">
        <f>C55</f>
        <v>1880.16165630901</v>
      </c>
      <c r="D56" s="27">
        <f>D55</f>
        <v>304510.98</v>
      </c>
      <c r="E56" s="28">
        <f>D56/'I. Aktywa netto funduszu'!D$9</f>
        <v>1</v>
      </c>
    </row>
    <row r="57" spans="1:5" ht="12.75">
      <c r="A57" s="21" t="s">
        <v>145</v>
      </c>
      <c r="B57" s="26" t="s">
        <v>161</v>
      </c>
      <c r="E57" s="28">
        <f>D57/'I. Aktywa netto funduszu'!D$9</f>
        <v>0</v>
      </c>
    </row>
    <row r="58" spans="1:5" ht="12.75">
      <c r="A58" s="21" t="s">
        <v>146</v>
      </c>
      <c r="B58" s="26" t="s">
        <v>162</v>
      </c>
      <c r="E58" s="28">
        <f>D58/'I. Aktywa netto funduszu'!D$9</f>
        <v>0</v>
      </c>
    </row>
    <row r="59" spans="1:5" ht="12.75">
      <c r="A59" s="21" t="s">
        <v>147</v>
      </c>
      <c r="B59" s="26" t="s">
        <v>163</v>
      </c>
      <c r="E59" s="28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2019-11-21T11:59:49Z</dcterms:created>
  <dcterms:modified xsi:type="dcterms:W3CDTF">2019-11-21T11:59:53Z</dcterms:modified>
  <cp:category/>
  <cp:version/>
  <cp:contentType/>
  <cp:contentStatus/>
</cp:coreProperties>
</file>